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ESH\Desktop\"/>
    </mc:Choice>
  </mc:AlternateContent>
  <bookViews>
    <workbookView xWindow="240" yWindow="75" windowWidth="18075" windowHeight="10425"/>
  </bookViews>
  <sheets>
    <sheet name="Aufstellung" sheetId="1" r:id="rId1"/>
    <sheet name="verfügbare Sprachen" sheetId="4" r:id="rId2"/>
    <sheet name="Changelog" sheetId="5" r:id="rId3"/>
  </sheets>
  <definedNames>
    <definedName name="_xlnm.Print_Titles" localSheetId="0">Aufstellung!$1:$1</definedName>
  </definedNames>
  <calcPr calcId="171027"/>
</workbook>
</file>

<file path=xl/calcChain.xml><?xml version="1.0" encoding="utf-8"?>
<calcChain xmlns="http://schemas.openxmlformats.org/spreadsheetml/2006/main">
  <c r="H13" i="1" l="1"/>
  <c r="I13" i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/>
  <c r="H20" i="1"/>
  <c r="I20" i="1" s="1"/>
  <c r="H21" i="1"/>
  <c r="I21" i="1"/>
  <c r="H22" i="1"/>
  <c r="I22" i="1" s="1"/>
  <c r="H23" i="1"/>
  <c r="I23" i="1"/>
  <c r="H24" i="1"/>
  <c r="I24" i="1" s="1"/>
  <c r="H25" i="1"/>
  <c r="I25" i="1"/>
  <c r="H26" i="1"/>
  <c r="I26" i="1" s="1"/>
  <c r="H27" i="1"/>
  <c r="I27" i="1"/>
  <c r="H28" i="1"/>
  <c r="I28" i="1" s="1"/>
  <c r="H29" i="1"/>
  <c r="I29" i="1"/>
  <c r="H30" i="1"/>
  <c r="I30" i="1" s="1"/>
  <c r="H31" i="1"/>
  <c r="I31" i="1"/>
  <c r="H32" i="1"/>
  <c r="I32" i="1" s="1"/>
  <c r="H33" i="1"/>
  <c r="I33" i="1"/>
  <c r="H34" i="1"/>
  <c r="I34" i="1" s="1"/>
  <c r="H35" i="1"/>
  <c r="I35" i="1"/>
  <c r="H36" i="1"/>
  <c r="I36" i="1" s="1"/>
  <c r="H37" i="1"/>
  <c r="I37" i="1"/>
  <c r="H38" i="1"/>
  <c r="I38" i="1" s="1"/>
  <c r="H39" i="1"/>
  <c r="I39" i="1"/>
  <c r="H40" i="1"/>
  <c r="I40" i="1" s="1"/>
  <c r="H41" i="1"/>
  <c r="I41" i="1"/>
  <c r="H42" i="1"/>
  <c r="I42" i="1" s="1"/>
  <c r="H43" i="1"/>
  <c r="I43" i="1"/>
  <c r="H44" i="1"/>
  <c r="I44" i="1" s="1"/>
  <c r="H45" i="1"/>
  <c r="I45" i="1"/>
  <c r="H11" i="1"/>
  <c r="I11" i="1" s="1"/>
  <c r="H12" i="1"/>
  <c r="I12" i="1" s="1"/>
  <c r="H10" i="1"/>
  <c r="I10" i="1" s="1"/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H47" i="1" l="1"/>
  <c r="H49" i="1" s="1"/>
  <c r="H51" i="1" s="1"/>
</calcChain>
</file>

<file path=xl/sharedStrings.xml><?xml version="1.0" encoding="utf-8"?>
<sst xmlns="http://schemas.openxmlformats.org/spreadsheetml/2006/main" count="84" uniqueCount="69">
  <si>
    <t>Reisekostenabrechnung</t>
  </si>
  <si>
    <t>Zeitraum:</t>
  </si>
  <si>
    <t>Datum</t>
  </si>
  <si>
    <t>Kostenart</t>
  </si>
  <si>
    <t>date</t>
  </si>
  <si>
    <t>type of cost</t>
  </si>
  <si>
    <t>currency</t>
  </si>
  <si>
    <t>destination:</t>
  </si>
  <si>
    <t>total</t>
  </si>
  <si>
    <t>Währung</t>
  </si>
  <si>
    <t>travel expense summary</t>
  </si>
  <si>
    <t>19% VAT</t>
  </si>
  <si>
    <t>Person:</t>
  </si>
  <si>
    <t>Sprache</t>
  </si>
  <si>
    <t>deutsch</t>
  </si>
  <si>
    <t>englisch</t>
  </si>
  <si>
    <t>Reiseziel:</t>
  </si>
  <si>
    <t>gesamt</t>
  </si>
  <si>
    <t>19% MwSt.</t>
  </si>
  <si>
    <t>person:</t>
  </si>
  <si>
    <t>period:</t>
  </si>
  <si>
    <t>Version</t>
  </si>
  <si>
    <t>Vermerk</t>
  </si>
  <si>
    <t>1.1</t>
  </si>
  <si>
    <t>1.0.1</t>
  </si>
  <si>
    <t>1.0</t>
  </si>
  <si>
    <t>Release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</si>
  <si>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Kontrollkästchen </t>
    </r>
    <r>
      <rPr>
        <sz val="10"/>
        <color rgb="FFFF0000"/>
        <rFont val="Arial"/>
        <family val="2"/>
      </rPr>
      <t>"Admin-Power benötigt?"</t>
    </r>
    <r>
      <rPr>
        <sz val="10"/>
        <rFont val="Arial"/>
        <family val="2"/>
      </rPr>
      <t xml:space="preserve"> wurde in </t>
    </r>
    <r>
      <rPr>
        <sz val="10"/>
        <color rgb="FF00B050"/>
        <rFont val="Arial"/>
        <family val="2"/>
      </rPr>
      <t>"Formatierung / Bearbeitung freigeben?"</t>
    </r>
    <r>
      <rPr>
        <sz val="10"/>
        <rFont val="Arial"/>
        <family val="2"/>
      </rPr>
      <t xml:space="preserve"> umbenannt</t>
    </r>
  </si>
  <si>
    <r>
      <rPr>
        <b/>
        <i/>
        <sz val="10"/>
        <rFont val="Arial"/>
        <family val="2"/>
      </rPr>
      <t>FEATURE: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Highlighting</t>
    </r>
    <r>
      <rPr>
        <sz val="10"/>
        <rFont val="Arial"/>
        <family val="2"/>
      </rPr>
      <t xml:space="preserve"> - Für die Berechnung der Beträge relevante Felder werden nun hervorgehoben</t>
    </r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</si>
  <si>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Einführung eines </t>
    </r>
    <r>
      <rPr>
        <i/>
        <sz val="10"/>
        <rFont val="Arial"/>
        <family val="2"/>
      </rPr>
      <t>Changelogs</t>
    </r>
    <r>
      <rPr>
        <sz val="10"/>
        <rFont val="Arial"/>
        <family val="2"/>
      </rPr>
      <t>, um Änderungen / Bugfixes besser nachvollziehen zu können</t>
    </r>
  </si>
  <si>
    <t>1.1.1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</si>
  <si>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Hinzufügen einiger Zeilen, um mehr Platz bei der Erfassung zu bieten</t>
    </r>
  </si>
  <si>
    <r>
      <rPr>
        <b/>
        <i/>
        <sz val="10"/>
        <rFont val="Arial"/>
        <family val="2"/>
      </rPr>
      <t>FIX:</t>
    </r>
    <r>
      <rPr>
        <sz val="10"/>
        <rFont val="Arial"/>
        <family val="2"/>
      </rPr>
      <t xml:space="preserve"> "Liste zuklappen" blendet nicht länger (versehentlich) die letzte Zeile (# 45) aus, sollte diese Daten enthalten</t>
    </r>
  </si>
  <si>
    <t>Wechselkurs</t>
  </si>
  <si>
    <t>Betrag
(EUR - brutto)</t>
  </si>
  <si>
    <t>Betrag
(EUR - netto)</t>
  </si>
  <si>
    <t>amount
(EUR - incl. VAT)</t>
  </si>
  <si>
    <t>amount
(EUR - excl. VAT)</t>
  </si>
  <si>
    <t>Exchange rate</t>
  </si>
  <si>
    <t>Steuer
(EUR - 19%)</t>
  </si>
  <si>
    <t>VAT
(EUR - 19%)</t>
  </si>
  <si>
    <t>1.2</t>
  </si>
  <si>
    <r>
      <rPr>
        <b/>
        <i/>
        <sz val="10"/>
        <rFont val="Arial"/>
        <family val="2"/>
      </rPr>
      <t>FEATURE: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Hinzufügen eines Eingabefelds im "Wechselkurs-Modus", sodass die Schluss- / Endwährung abgeändert / angepasst werden kann. (z. B. Rechnungsstellung in GBP erwünscht)</t>
    </r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</si>
  <si>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Überarbeitung einiger Formeln und der Optik der Tabelle, primär im "Wechselkurs-Modus".</t>
    </r>
  </si>
  <si>
    <t>FBH</t>
  </si>
  <si>
    <t>Bei Fragen, Problemen und Anregungen, bitte hier klicken</t>
  </si>
  <si>
    <t>Steuersatz
(Inlandsbelege)</t>
  </si>
  <si>
    <t>VAT rate
(domestic documents)</t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</si>
  <si>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Button zum zu- / aufklappen der Liste wurde umbenannt in: "Liste reduzieren" / "Liste erweitern"</t>
    </r>
  </si>
  <si>
    <t xml:space="preserve">Project No.: </t>
  </si>
  <si>
    <t>Customer:</t>
  </si>
  <si>
    <t>Advice: Approvals of original documents are still valid, 
even if our amount is lower after checking all receipts.</t>
  </si>
  <si>
    <t>Approval:</t>
  </si>
  <si>
    <t>____________________________________________</t>
  </si>
  <si>
    <t>gross amount
(EUR - incl. VAT)</t>
  </si>
  <si>
    <t>net amount
(EUR - excl. VAT)</t>
  </si>
  <si>
    <t>VAT 19 %
(EUR)</t>
  </si>
  <si>
    <t>Jane Doe</t>
  </si>
  <si>
    <t>60-C-123456-01</t>
  </si>
  <si>
    <t>any company</t>
  </si>
  <si>
    <t>October 2018</t>
  </si>
  <si>
    <t>France</t>
  </si>
  <si>
    <t>local transport Mannheim</t>
  </si>
  <si>
    <t>train Deutsche Bahn Mannheim - Frankfurt airport</t>
  </si>
  <si>
    <t>flight Frankfurt - Paris</t>
  </si>
  <si>
    <t xml:space="preserve">kilometer allowance 260 km á 0,30 EUR
Paris - Orléans - Paris
</t>
  </si>
  <si>
    <t>train Deutsche Bahn Frankfurt - Mannheim</t>
  </si>
  <si>
    <t>hotel accomodation Paris</t>
  </si>
  <si>
    <t>hotel accomodation Frankfurt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</si>
</sst>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.0%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u/>
      <sz val="8"/>
      <color theme="10"/>
      <name val="Arial"/>
      <family val="2"/>
    </font>
    <font>
      <sz val="10"/>
      <color rgb="FF003399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30" borderId="2" applyNumberFormat="0" applyAlignment="0" applyProtection="0"/>
    <xf numFmtId="0" fontId="15" fillId="19" borderId="3" applyNumberForma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1" fillId="26" borderId="8" applyNumberFormat="0" applyFont="0" applyAlignment="0" applyProtection="0"/>
    <xf numFmtId="0" fontId="25" fillId="30" borderId="1" applyNumberFormat="0" applyAlignment="0" applyProtection="0"/>
    <xf numFmtId="9" fontId="1" fillId="0" borderId="0" applyFont="0" applyFill="0" applyBorder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6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4" fillId="0" borderId="19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4" fontId="9" fillId="43" borderId="13" xfId="0" applyNumberFormat="1" applyFont="1" applyFill="1" applyBorder="1" applyAlignment="1" applyProtection="1">
      <alignment vertical="center"/>
      <protection locked="0"/>
    </xf>
    <xf numFmtId="4" fontId="4" fillId="0" borderId="18" xfId="0" applyNumberFormat="1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 indent="1"/>
      <protection locked="0"/>
    </xf>
    <xf numFmtId="4" fontId="0" fillId="44" borderId="11" xfId="0" applyNumberFormat="1" applyFill="1" applyBorder="1" applyAlignment="1" applyProtection="1">
      <alignment vertical="center"/>
    </xf>
    <xf numFmtId="4" fontId="8" fillId="44" borderId="17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14" xfId="0" applyFont="1" applyBorder="1" applyAlignment="1">
      <alignment horizontal="center" vertical="center"/>
    </xf>
    <xf numFmtId="0" fontId="9" fillId="43" borderId="15" xfId="0" applyFont="1" applyFill="1" applyBorder="1" applyAlignment="1">
      <alignment horizontal="center" vertical="center" wrapText="1"/>
    </xf>
    <xf numFmtId="2" fontId="9" fillId="43" borderId="16" xfId="0" applyNumberFormat="1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4" fillId="0" borderId="27" xfId="0" applyNumberFormat="1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49" fontId="4" fillId="0" borderId="28" xfId="0" applyNumberFormat="1" applyFont="1" applyBorder="1" applyAlignment="1">
      <alignment horizontal="left" vertical="center" indent="1"/>
    </xf>
    <xf numFmtId="4" fontId="9" fillId="45" borderId="13" xfId="0" applyNumberFormat="1" applyFont="1" applyFill="1" applyBorder="1" applyAlignment="1" applyProtection="1">
      <alignment vertical="center"/>
    </xf>
    <xf numFmtId="0" fontId="9" fillId="45" borderId="13" xfId="6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4" fillId="46" borderId="0" xfId="0" applyFont="1" applyFill="1" applyAlignment="1" applyProtection="1">
      <alignment vertical="center"/>
      <protection locked="0"/>
    </xf>
    <xf numFmtId="0" fontId="34" fillId="4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32" xfId="0" applyFont="1" applyBorder="1" applyAlignment="1">
      <alignment vertical="center"/>
    </xf>
    <xf numFmtId="165" fontId="9" fillId="43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49" fontId="4" fillId="0" borderId="39" xfId="0" applyNumberFormat="1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49" fontId="41" fillId="0" borderId="0" xfId="0" applyNumberFormat="1" applyFont="1" applyBorder="1" applyAlignment="1">
      <alignment horizontal="left" vertical="center" indent="1"/>
    </xf>
    <xf numFmtId="0" fontId="42" fillId="0" borderId="0" xfId="104" applyFont="1" applyBorder="1" applyAlignment="1" applyProtection="1">
      <alignment horizontal="left" vertical="center" indent="1"/>
      <protection locked="0"/>
    </xf>
    <xf numFmtId="49" fontId="4" fillId="0" borderId="41" xfId="0" applyNumberFormat="1" applyFont="1" applyBorder="1" applyAlignment="1">
      <alignment horizontal="left" vertical="center" indent="1"/>
    </xf>
    <xf numFmtId="14" fontId="7" fillId="0" borderId="4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3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53" xfId="0" applyNumberFormat="1" applyFont="1" applyBorder="1" applyAlignment="1" applyProtection="1">
      <alignment horizontal="right" vertical="center"/>
      <protection locked="0"/>
    </xf>
    <xf numFmtId="0" fontId="7" fillId="0" borderId="13" xfId="0" quotePrefix="1" applyFont="1" applyBorder="1" applyAlignment="1" applyProtection="1">
      <alignment horizontal="left" vertical="center" indent="1"/>
      <protection locked="0"/>
    </xf>
    <xf numFmtId="14" fontId="7" fillId="0" borderId="54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14" fontId="7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23" xfId="0" applyNumberFormat="1" applyFill="1" applyBorder="1" applyAlignment="1" applyProtection="1">
      <alignment horizontal="center" vertical="center"/>
    </xf>
    <xf numFmtId="14" fontId="0" fillId="0" borderId="24" xfId="0" applyNumberFormat="1" applyFill="1" applyBorder="1" applyAlignment="1" applyProtection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 indent="1"/>
    </xf>
    <xf numFmtId="0" fontId="4" fillId="0" borderId="36" xfId="0" applyFont="1" applyBorder="1" applyAlignment="1">
      <alignment horizontal="right" vertical="center" indent="1"/>
    </xf>
    <xf numFmtId="0" fontId="4" fillId="0" borderId="27" xfId="0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7" fillId="0" borderId="33" xfId="0" quotePrefix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" fontId="7" fillId="0" borderId="33" xfId="0" applyNumberFormat="1" applyFont="1" applyBorder="1" applyAlignment="1" applyProtection="1">
      <alignment horizontal="left" vertical="center"/>
      <protection locked="0"/>
    </xf>
    <xf numFmtId="17" fontId="7" fillId="0" borderId="34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</cellXfs>
  <cellStyles count="10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" xfId="104" builtinId="8"/>
    <cellStyle name="Linked Cell" xfId="56"/>
    <cellStyle name="Neutral" xfId="57" builtinId="28" customBuiltin="1"/>
    <cellStyle name="Note" xfId="58"/>
    <cellStyle name="Output" xfId="59"/>
    <cellStyle name="Prozent" xfId="60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Standard" xfId="0" builtinId="0"/>
    <cellStyle name="Title" xfId="101"/>
    <cellStyle name="Total" xfId="102"/>
    <cellStyle name="Warning Text" xfId="103"/>
  </cellStyles>
  <dxfs count="6"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EC6456"/>
      <color rgb="FFEE7568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0</xdr:row>
      <xdr:rowOff>295275</xdr:rowOff>
    </xdr:to>
    <xdr:pic>
      <xdr:nvPicPr>
        <xdr:cNvPr id="1033" name="Picture 1" descr="Hays corporate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133348</xdr:colOff>
      <xdr:row>45</xdr:row>
      <xdr:rowOff>47626</xdr:rowOff>
    </xdr:from>
    <xdr:to>
      <xdr:col>8</xdr:col>
      <xdr:colOff>514349</xdr:colOff>
      <xdr:row>48</xdr:row>
      <xdr:rowOff>85730</xdr:rowOff>
    </xdr:to>
    <xdr:cxnSp macro="">
      <xdr:nvCxnSpPr>
        <xdr:cNvPr id="3" name="Gewinkelt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7848597" y="3076577"/>
          <a:ext cx="571504" cy="381001"/>
        </a:xfrm>
        <a:prstGeom prst="bentConnector3">
          <a:avLst>
            <a:gd name="adj1" fmla="val 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bian.herbel@hays.de?subject=Reisekostensheet%20-%20Fragen,%20Probleme,%20Anreg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R169"/>
  <sheetViews>
    <sheetView showGridLines="0" tabSelected="1" zoomScaleNormal="100" workbookViewId="0">
      <selection activeCell="B14" sqref="B14"/>
    </sheetView>
  </sheetViews>
  <sheetFormatPr baseColWidth="10" defaultColWidth="0" defaultRowHeight="12.75" zeroHeight="1"/>
  <cols>
    <col min="1" max="1" width="14.28515625" style="2" customWidth="1"/>
    <col min="2" max="2" width="52.85546875" style="2" customWidth="1"/>
    <col min="3" max="3" width="13" style="2" hidden="1" customWidth="1"/>
    <col min="4" max="4" width="17.140625" style="2" customWidth="1"/>
    <col min="5" max="5" width="15.7109375" style="2" customWidth="1"/>
    <col min="6" max="6" width="17.140625" style="2" hidden="1" customWidth="1"/>
    <col min="7" max="7" width="14.28515625" style="2" hidden="1" customWidth="1"/>
    <col min="8" max="8" width="17.140625" style="2" customWidth="1"/>
    <col min="9" max="9" width="14.28515625" style="4" customWidth="1"/>
    <col min="10" max="10" width="0.140625" style="2" customWidth="1"/>
    <col min="11" max="16384" width="9.140625" style="2" hidden="1"/>
  </cols>
  <sheetData>
    <row r="1" spans="1:18" ht="25.5" customHeight="1">
      <c r="A1" s="66"/>
      <c r="B1" s="66"/>
      <c r="C1" s="60"/>
      <c r="D1" s="88" t="s">
        <v>52</v>
      </c>
      <c r="E1" s="60"/>
      <c r="F1" s="60"/>
      <c r="G1" s="60"/>
      <c r="H1" s="60"/>
      <c r="I1" s="60"/>
    </row>
    <row r="2" spans="1:18">
      <c r="A2" s="66"/>
      <c r="B2" s="66"/>
      <c r="C2" s="60"/>
      <c r="D2" s="88"/>
      <c r="E2" s="89" t="s">
        <v>53</v>
      </c>
      <c r="F2" s="89"/>
      <c r="G2" s="89"/>
      <c r="H2" s="89"/>
      <c r="I2" s="89"/>
    </row>
    <row r="3" spans="1:18">
      <c r="A3" s="66"/>
      <c r="B3" s="66"/>
      <c r="C3" s="60"/>
      <c r="D3" s="60"/>
      <c r="E3" s="60"/>
      <c r="F3" s="60"/>
      <c r="G3" s="60"/>
      <c r="H3" s="60"/>
      <c r="I3" s="60"/>
      <c r="J3" s="1"/>
      <c r="K3" s="1"/>
      <c r="L3" s="1"/>
      <c r="M3" s="1"/>
      <c r="N3" s="1"/>
      <c r="O3" s="1"/>
      <c r="P3" s="1"/>
      <c r="Q3" s="1"/>
      <c r="R3" s="1"/>
    </row>
    <row r="4" spans="1:18">
      <c r="A4" s="85" t="s">
        <v>10</v>
      </c>
      <c r="B4" s="85"/>
      <c r="C4" s="85"/>
      <c r="D4" s="30" t="s">
        <v>19</v>
      </c>
      <c r="E4" s="86" t="s">
        <v>57</v>
      </c>
      <c r="F4" s="86"/>
      <c r="G4" s="86"/>
      <c r="H4" s="86"/>
      <c r="I4" s="87"/>
      <c r="J4" s="1"/>
      <c r="K4" s="1"/>
      <c r="L4" s="1"/>
      <c r="M4" s="1"/>
      <c r="N4" s="1"/>
      <c r="O4" s="1"/>
      <c r="P4" s="1"/>
      <c r="Q4" s="1"/>
      <c r="R4" s="1"/>
    </row>
    <row r="5" spans="1:18">
      <c r="A5" s="51"/>
      <c r="B5" s="51"/>
      <c r="C5" s="51"/>
      <c r="D5" s="54" t="s">
        <v>49</v>
      </c>
      <c r="E5" s="55" t="s">
        <v>58</v>
      </c>
      <c r="F5" s="56"/>
      <c r="G5" s="56"/>
      <c r="H5" s="56" t="s">
        <v>50</v>
      </c>
      <c r="I5" s="57" t="s">
        <v>59</v>
      </c>
    </row>
    <row r="6" spans="1:18">
      <c r="A6" s="30" t="s">
        <v>20</v>
      </c>
      <c r="B6" s="84" t="s">
        <v>60</v>
      </c>
      <c r="C6" s="84"/>
      <c r="D6" s="30" t="s">
        <v>7</v>
      </c>
      <c r="E6" s="86" t="s">
        <v>61</v>
      </c>
      <c r="F6" s="86"/>
      <c r="G6" s="86"/>
      <c r="H6" s="86"/>
      <c r="I6" s="87"/>
      <c r="J6" s="1"/>
      <c r="K6" s="1"/>
      <c r="L6" s="1"/>
      <c r="M6" s="1"/>
      <c r="N6" s="1"/>
      <c r="O6" s="1"/>
      <c r="P6" s="1"/>
      <c r="Q6" s="1"/>
      <c r="R6" s="1"/>
    </row>
    <row r="7" spans="1:18">
      <c r="A7" s="66"/>
      <c r="B7" s="66"/>
      <c r="C7" s="66"/>
      <c r="D7" s="66"/>
      <c r="E7" s="66"/>
      <c r="F7" s="66"/>
      <c r="G7" s="66"/>
      <c r="H7" s="66"/>
      <c r="I7" s="66"/>
      <c r="J7" s="1"/>
      <c r="K7" s="1"/>
      <c r="L7" s="1"/>
      <c r="M7" s="1"/>
      <c r="N7" s="1"/>
      <c r="O7" s="1"/>
      <c r="P7" s="1"/>
      <c r="Q7" s="1"/>
      <c r="R7" s="1"/>
    </row>
    <row r="8" spans="1:18" ht="13.5" thickBot="1">
      <c r="A8" s="67"/>
      <c r="B8" s="67"/>
      <c r="C8" s="67"/>
      <c r="D8" s="67"/>
      <c r="E8" s="67"/>
      <c r="F8" s="67"/>
      <c r="G8" s="67"/>
      <c r="H8" s="67"/>
      <c r="I8" s="67"/>
      <c r="J8" s="1"/>
      <c r="K8" s="1"/>
      <c r="L8" s="1"/>
      <c r="M8" s="1"/>
      <c r="N8" s="1"/>
      <c r="O8" s="1"/>
      <c r="P8" s="1"/>
      <c r="Q8" s="1"/>
      <c r="R8" s="1"/>
    </row>
    <row r="9" spans="1:18" ht="39" thickBot="1">
      <c r="A9" s="15" t="s">
        <v>4</v>
      </c>
      <c r="B9" s="13" t="s">
        <v>5</v>
      </c>
      <c r="C9" s="13" t="s">
        <v>6</v>
      </c>
      <c r="D9" s="13" t="s">
        <v>54</v>
      </c>
      <c r="E9" s="13" t="s">
        <v>47</v>
      </c>
      <c r="F9" s="13" t="s">
        <v>37</v>
      </c>
      <c r="G9" s="13" t="s">
        <v>38</v>
      </c>
      <c r="H9" s="13" t="s">
        <v>55</v>
      </c>
      <c r="I9" s="14" t="s">
        <v>56</v>
      </c>
      <c r="J9" s="1"/>
      <c r="K9" s="1"/>
      <c r="M9" s="1"/>
      <c r="N9" s="1"/>
      <c r="O9" s="1"/>
      <c r="P9" s="1"/>
      <c r="Q9" s="1"/>
      <c r="R9" s="1"/>
    </row>
    <row r="10" spans="1:18" s="11" customFormat="1">
      <c r="A10" s="61">
        <v>43374</v>
      </c>
      <c r="B10" s="7" t="s">
        <v>62</v>
      </c>
      <c r="C10" s="7"/>
      <c r="D10" s="5">
        <v>2.2000000000000002</v>
      </c>
      <c r="E10" s="31">
        <v>7.0000000000000007E-2</v>
      </c>
      <c r="F10" s="22"/>
      <c r="G10" s="23"/>
      <c r="H10" s="8">
        <f>IF(AND(ISNUMBER(D10),ISNUMBER(E10)),ROUND(D10/(E10+100%),2),"")</f>
        <v>2.06</v>
      </c>
      <c r="I10" s="9">
        <f>IF(ISNUMBER(H10),ROUND(H10*19%,2),"")</f>
        <v>0.39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>
      <c r="A11" s="61">
        <v>43374</v>
      </c>
      <c r="B11" s="7" t="s">
        <v>63</v>
      </c>
      <c r="C11" s="7"/>
      <c r="D11" s="5">
        <v>19.899999999999999</v>
      </c>
      <c r="E11" s="31">
        <v>0.19</v>
      </c>
      <c r="F11" s="22"/>
      <c r="G11" s="23"/>
      <c r="H11" s="8">
        <f t="shared" ref="H11:H13" si="0">IF(AND(ISNUMBER(D11),ISNUMBER(E11)),ROUND(D11/(E11+100%),2),"")</f>
        <v>16.72</v>
      </c>
      <c r="I11" s="9">
        <f t="shared" ref="I11:I45" si="1">IF(ISNUMBER(H11),ROUND(H11*19%,2),"")</f>
        <v>3.18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>
      <c r="A12" s="61">
        <v>43374</v>
      </c>
      <c r="B12" s="62" t="s">
        <v>64</v>
      </c>
      <c r="C12" s="7"/>
      <c r="D12" s="5">
        <v>350</v>
      </c>
      <c r="E12" s="31">
        <v>0</v>
      </c>
      <c r="F12" s="22"/>
      <c r="G12" s="23"/>
      <c r="H12" s="8">
        <f t="shared" si="0"/>
        <v>350</v>
      </c>
      <c r="I12" s="9">
        <f t="shared" si="1"/>
        <v>66.5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38.25">
      <c r="A13" s="63">
        <v>43374</v>
      </c>
      <c r="B13" s="64" t="s">
        <v>65</v>
      </c>
      <c r="C13" s="7"/>
      <c r="D13" s="5">
        <v>78</v>
      </c>
      <c r="E13" s="31">
        <v>0</v>
      </c>
      <c r="F13" s="22"/>
      <c r="G13" s="23"/>
      <c r="H13" s="8">
        <f t="shared" si="0"/>
        <v>78</v>
      </c>
      <c r="I13" s="9">
        <f t="shared" si="1"/>
        <v>14.82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>
      <c r="A14" s="63">
        <v>43374</v>
      </c>
      <c r="B14" s="7" t="s">
        <v>67</v>
      </c>
      <c r="C14" s="7"/>
      <c r="D14" s="5">
        <v>120</v>
      </c>
      <c r="E14" s="31">
        <v>0</v>
      </c>
      <c r="F14" s="22"/>
      <c r="G14" s="23"/>
      <c r="H14" s="8">
        <f t="shared" ref="H14:H45" si="2">IF(AND(ISNUMBER(D14),ISNUMBER(E14)),ROUND(D14/(E14+100%),2),"")</f>
        <v>120</v>
      </c>
      <c r="I14" s="9">
        <f t="shared" si="1"/>
        <v>22.8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>
      <c r="A15" s="65">
        <v>43375</v>
      </c>
      <c r="B15" s="7" t="s">
        <v>68</v>
      </c>
      <c r="C15" s="7"/>
      <c r="D15" s="5">
        <v>100</v>
      </c>
      <c r="E15" s="31">
        <v>7.0000000000000007E-2</v>
      </c>
      <c r="F15" s="22"/>
      <c r="G15" s="23"/>
      <c r="H15" s="8">
        <f t="shared" si="2"/>
        <v>93.46</v>
      </c>
      <c r="I15" s="9">
        <f t="shared" si="1"/>
        <v>17.760000000000002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>
      <c r="A16" s="65">
        <v>43375</v>
      </c>
      <c r="B16" s="7" t="s">
        <v>66</v>
      </c>
      <c r="C16" s="7"/>
      <c r="D16" s="5">
        <v>19.899999999999999</v>
      </c>
      <c r="E16" s="31">
        <v>0.19</v>
      </c>
      <c r="F16" s="22"/>
      <c r="G16" s="23"/>
      <c r="H16" s="8">
        <f t="shared" si="2"/>
        <v>16.72</v>
      </c>
      <c r="I16" s="9">
        <f t="shared" si="1"/>
        <v>3.18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>
      <c r="A17" s="50"/>
      <c r="B17" s="7"/>
      <c r="C17" s="7"/>
      <c r="D17" s="5"/>
      <c r="E17" s="31"/>
      <c r="F17" s="22"/>
      <c r="G17" s="23"/>
      <c r="H17" s="8" t="str">
        <f t="shared" si="2"/>
        <v/>
      </c>
      <c r="I17" s="9" t="str">
        <f t="shared" si="1"/>
        <v/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>
      <c r="A18" s="50"/>
      <c r="B18" s="7"/>
      <c r="C18" s="7"/>
      <c r="D18" s="5"/>
      <c r="E18" s="31"/>
      <c r="F18" s="22"/>
      <c r="G18" s="23"/>
      <c r="H18" s="8" t="str">
        <f t="shared" si="2"/>
        <v/>
      </c>
      <c r="I18" s="9" t="str">
        <f t="shared" si="1"/>
        <v/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>
      <c r="A19" s="50"/>
      <c r="B19" s="7"/>
      <c r="C19" s="7"/>
      <c r="D19" s="5"/>
      <c r="E19" s="31"/>
      <c r="F19" s="22"/>
      <c r="G19" s="23"/>
      <c r="H19" s="8" t="str">
        <f t="shared" si="2"/>
        <v/>
      </c>
      <c r="I19" s="9" t="str">
        <f t="shared" si="1"/>
        <v/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>
      <c r="A20" s="50"/>
      <c r="B20" s="7"/>
      <c r="C20" s="7"/>
      <c r="D20" s="5"/>
      <c r="E20" s="31"/>
      <c r="F20" s="22"/>
      <c r="G20" s="23"/>
      <c r="H20" s="8" t="str">
        <f t="shared" si="2"/>
        <v/>
      </c>
      <c r="I20" s="9" t="str">
        <f t="shared" si="1"/>
        <v/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>
      <c r="A21" s="50"/>
      <c r="B21" s="7"/>
      <c r="C21" s="7"/>
      <c r="D21" s="5"/>
      <c r="E21" s="31"/>
      <c r="F21" s="22"/>
      <c r="G21" s="23"/>
      <c r="H21" s="8" t="str">
        <f t="shared" si="2"/>
        <v/>
      </c>
      <c r="I21" s="9" t="str">
        <f t="shared" si="1"/>
        <v/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>
      <c r="A22" s="50"/>
      <c r="B22" s="7"/>
      <c r="C22" s="7"/>
      <c r="D22" s="5"/>
      <c r="E22" s="31"/>
      <c r="F22" s="22"/>
      <c r="G22" s="23"/>
      <c r="H22" s="8" t="str">
        <f t="shared" si="2"/>
        <v/>
      </c>
      <c r="I22" s="9" t="str">
        <f t="shared" si="1"/>
        <v/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>
      <c r="A23" s="50"/>
      <c r="B23" s="7"/>
      <c r="C23" s="7"/>
      <c r="D23" s="5"/>
      <c r="E23" s="31"/>
      <c r="F23" s="22"/>
      <c r="G23" s="23"/>
      <c r="H23" s="8" t="str">
        <f t="shared" si="2"/>
        <v/>
      </c>
      <c r="I23" s="9" t="str">
        <f t="shared" si="1"/>
        <v/>
      </c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>
      <c r="A24" s="50"/>
      <c r="B24" s="7"/>
      <c r="C24" s="7"/>
      <c r="D24" s="5"/>
      <c r="E24" s="31"/>
      <c r="F24" s="22"/>
      <c r="G24" s="23"/>
      <c r="H24" s="8" t="str">
        <f t="shared" si="2"/>
        <v/>
      </c>
      <c r="I24" s="9" t="str">
        <f t="shared" si="1"/>
        <v/>
      </c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>
      <c r="A25" s="50"/>
      <c r="B25" s="7"/>
      <c r="C25" s="7"/>
      <c r="D25" s="5"/>
      <c r="E25" s="31"/>
      <c r="F25" s="22" t="str">
        <f t="shared" ref="F25:F45" si="3">IF(ISNUMBER(D25),IF(ISNUMBER(E25),ROUND(D25/(E25+100%),2),D25),"")</f>
        <v/>
      </c>
      <c r="G25" s="23"/>
      <c r="H25" s="8" t="str">
        <f t="shared" si="2"/>
        <v/>
      </c>
      <c r="I25" s="9" t="str">
        <f t="shared" si="1"/>
        <v/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>
      <c r="A26" s="50"/>
      <c r="B26" s="7"/>
      <c r="C26" s="7"/>
      <c r="D26" s="5"/>
      <c r="E26" s="31"/>
      <c r="F26" s="22" t="str">
        <f t="shared" si="3"/>
        <v/>
      </c>
      <c r="G26" s="23"/>
      <c r="H26" s="8" t="str">
        <f t="shared" si="2"/>
        <v/>
      </c>
      <c r="I26" s="9" t="str">
        <f t="shared" si="1"/>
        <v/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>
      <c r="A27" s="50"/>
      <c r="B27" s="7"/>
      <c r="C27" s="7"/>
      <c r="D27" s="5"/>
      <c r="E27" s="31"/>
      <c r="F27" s="22" t="str">
        <f t="shared" si="3"/>
        <v/>
      </c>
      <c r="G27" s="23"/>
      <c r="H27" s="8" t="str">
        <f t="shared" si="2"/>
        <v/>
      </c>
      <c r="I27" s="9" t="str">
        <f t="shared" si="1"/>
        <v/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>
      <c r="A28" s="50"/>
      <c r="B28" s="7"/>
      <c r="C28" s="7"/>
      <c r="D28" s="5"/>
      <c r="E28" s="31"/>
      <c r="F28" s="22" t="str">
        <f t="shared" si="3"/>
        <v/>
      </c>
      <c r="G28" s="23"/>
      <c r="H28" s="8" t="str">
        <f t="shared" si="2"/>
        <v/>
      </c>
      <c r="I28" s="9" t="str">
        <f t="shared" si="1"/>
        <v/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>
      <c r="A29" s="50"/>
      <c r="B29" s="7"/>
      <c r="C29" s="7"/>
      <c r="D29" s="5"/>
      <c r="E29" s="31"/>
      <c r="F29" s="22" t="str">
        <f t="shared" si="3"/>
        <v/>
      </c>
      <c r="G29" s="23"/>
      <c r="H29" s="8" t="str">
        <f t="shared" si="2"/>
        <v/>
      </c>
      <c r="I29" s="9" t="str">
        <f t="shared" si="1"/>
        <v/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>
      <c r="A30" s="50"/>
      <c r="B30" s="7"/>
      <c r="C30" s="7"/>
      <c r="D30" s="5"/>
      <c r="E30" s="31"/>
      <c r="F30" s="22" t="str">
        <f t="shared" si="3"/>
        <v/>
      </c>
      <c r="G30" s="23"/>
      <c r="H30" s="8" t="str">
        <f t="shared" si="2"/>
        <v/>
      </c>
      <c r="I30" s="9" t="str">
        <f t="shared" si="1"/>
        <v/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>
      <c r="A31" s="50"/>
      <c r="B31" s="7"/>
      <c r="C31" s="7"/>
      <c r="D31" s="5"/>
      <c r="E31" s="31"/>
      <c r="F31" s="22" t="str">
        <f t="shared" si="3"/>
        <v/>
      </c>
      <c r="G31" s="23"/>
      <c r="H31" s="8" t="str">
        <f t="shared" si="2"/>
        <v/>
      </c>
      <c r="I31" s="9" t="str">
        <f t="shared" si="1"/>
        <v/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>
      <c r="A32" s="50"/>
      <c r="B32" s="7"/>
      <c r="C32" s="7"/>
      <c r="D32" s="5"/>
      <c r="E32" s="31"/>
      <c r="F32" s="22" t="str">
        <f t="shared" si="3"/>
        <v/>
      </c>
      <c r="G32" s="23"/>
      <c r="H32" s="8" t="str">
        <f t="shared" si="2"/>
        <v/>
      </c>
      <c r="I32" s="9" t="str">
        <f t="shared" si="1"/>
        <v/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>
      <c r="A33" s="50"/>
      <c r="B33" s="7"/>
      <c r="C33" s="7"/>
      <c r="D33" s="5"/>
      <c r="E33" s="31"/>
      <c r="F33" s="22" t="str">
        <f t="shared" si="3"/>
        <v/>
      </c>
      <c r="G33" s="23"/>
      <c r="H33" s="8" t="str">
        <f t="shared" si="2"/>
        <v/>
      </c>
      <c r="I33" s="9" t="str">
        <f t="shared" si="1"/>
        <v/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>
      <c r="A34" s="50"/>
      <c r="B34" s="7"/>
      <c r="C34" s="7"/>
      <c r="D34" s="5"/>
      <c r="E34" s="31"/>
      <c r="F34" s="22" t="str">
        <f t="shared" si="3"/>
        <v/>
      </c>
      <c r="G34" s="23"/>
      <c r="H34" s="8" t="str">
        <f t="shared" si="2"/>
        <v/>
      </c>
      <c r="I34" s="9" t="str">
        <f t="shared" si="1"/>
        <v/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>
      <c r="A35" s="50"/>
      <c r="B35" s="7"/>
      <c r="C35" s="7"/>
      <c r="D35" s="5"/>
      <c r="E35" s="31"/>
      <c r="F35" s="22" t="str">
        <f t="shared" si="3"/>
        <v/>
      </c>
      <c r="G35" s="23"/>
      <c r="H35" s="8" t="str">
        <f t="shared" si="2"/>
        <v/>
      </c>
      <c r="I35" s="9" t="str">
        <f t="shared" si="1"/>
        <v/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>
      <c r="A36" s="50"/>
      <c r="B36" s="7"/>
      <c r="C36" s="7"/>
      <c r="D36" s="5"/>
      <c r="E36" s="31"/>
      <c r="F36" s="22" t="str">
        <f t="shared" si="3"/>
        <v/>
      </c>
      <c r="G36" s="23"/>
      <c r="H36" s="8" t="str">
        <f t="shared" si="2"/>
        <v/>
      </c>
      <c r="I36" s="9" t="str">
        <f t="shared" si="1"/>
        <v/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1" customFormat="1">
      <c r="A37" s="50"/>
      <c r="B37" s="7"/>
      <c r="C37" s="7"/>
      <c r="D37" s="5"/>
      <c r="E37" s="31"/>
      <c r="F37" s="22" t="str">
        <f t="shared" si="3"/>
        <v/>
      </c>
      <c r="G37" s="23"/>
      <c r="H37" s="8" t="str">
        <f t="shared" si="2"/>
        <v/>
      </c>
      <c r="I37" s="9" t="str">
        <f t="shared" si="1"/>
        <v/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1" customFormat="1">
      <c r="A38" s="50"/>
      <c r="B38" s="7"/>
      <c r="C38" s="7"/>
      <c r="D38" s="5"/>
      <c r="E38" s="31"/>
      <c r="F38" s="22" t="str">
        <f t="shared" si="3"/>
        <v/>
      </c>
      <c r="G38" s="23"/>
      <c r="H38" s="8" t="str">
        <f t="shared" si="2"/>
        <v/>
      </c>
      <c r="I38" s="9" t="str">
        <f t="shared" si="1"/>
        <v/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1:18" s="11" customFormat="1">
      <c r="A39" s="50"/>
      <c r="B39" s="7"/>
      <c r="C39" s="7"/>
      <c r="D39" s="5"/>
      <c r="E39" s="31"/>
      <c r="F39" s="22" t="str">
        <f t="shared" si="3"/>
        <v/>
      </c>
      <c r="G39" s="23"/>
      <c r="H39" s="8" t="str">
        <f t="shared" si="2"/>
        <v/>
      </c>
      <c r="I39" s="9" t="str">
        <f t="shared" si="1"/>
        <v/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1:18" s="11" customFormat="1">
      <c r="A40" s="50"/>
      <c r="B40" s="7"/>
      <c r="C40" s="7"/>
      <c r="D40" s="5"/>
      <c r="E40" s="31"/>
      <c r="F40" s="22" t="str">
        <f t="shared" si="3"/>
        <v/>
      </c>
      <c r="G40" s="23"/>
      <c r="H40" s="8" t="str">
        <f t="shared" si="2"/>
        <v/>
      </c>
      <c r="I40" s="9" t="str">
        <f t="shared" si="1"/>
        <v/>
      </c>
      <c r="J40" s="10"/>
      <c r="K40" s="10"/>
      <c r="L40" s="10"/>
      <c r="M40" s="10"/>
      <c r="N40" s="10"/>
      <c r="O40" s="10"/>
      <c r="P40" s="10"/>
      <c r="Q40" s="10"/>
      <c r="R40" s="10"/>
    </row>
    <row r="41" spans="1:18" s="11" customFormat="1">
      <c r="A41" s="50"/>
      <c r="B41" s="7"/>
      <c r="C41" s="7"/>
      <c r="D41" s="5"/>
      <c r="E41" s="31"/>
      <c r="F41" s="22" t="str">
        <f t="shared" si="3"/>
        <v/>
      </c>
      <c r="G41" s="23"/>
      <c r="H41" s="8" t="str">
        <f t="shared" si="2"/>
        <v/>
      </c>
      <c r="I41" s="9" t="str">
        <f t="shared" si="1"/>
        <v/>
      </c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1" customFormat="1">
      <c r="A42" s="50"/>
      <c r="B42" s="7"/>
      <c r="C42" s="7"/>
      <c r="D42" s="5"/>
      <c r="E42" s="31"/>
      <c r="F42" s="22" t="str">
        <f t="shared" si="3"/>
        <v/>
      </c>
      <c r="G42" s="23"/>
      <c r="H42" s="8" t="str">
        <f t="shared" si="2"/>
        <v/>
      </c>
      <c r="I42" s="9" t="str">
        <f t="shared" si="1"/>
        <v/>
      </c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1" customFormat="1">
      <c r="A43" s="50"/>
      <c r="B43" s="7"/>
      <c r="C43" s="7"/>
      <c r="D43" s="5"/>
      <c r="E43" s="31"/>
      <c r="F43" s="22" t="str">
        <f t="shared" si="3"/>
        <v/>
      </c>
      <c r="G43" s="23"/>
      <c r="H43" s="8" t="str">
        <f t="shared" si="2"/>
        <v/>
      </c>
      <c r="I43" s="9" t="str">
        <f t="shared" si="1"/>
        <v/>
      </c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1" customFormat="1">
      <c r="A44" s="50"/>
      <c r="B44" s="7"/>
      <c r="C44" s="7"/>
      <c r="D44" s="5"/>
      <c r="E44" s="31"/>
      <c r="F44" s="22" t="str">
        <f t="shared" si="3"/>
        <v/>
      </c>
      <c r="G44" s="23"/>
      <c r="H44" s="8" t="str">
        <f t="shared" si="2"/>
        <v/>
      </c>
      <c r="I44" s="9" t="str">
        <f t="shared" si="1"/>
        <v/>
      </c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1" customFormat="1">
      <c r="A45" s="50"/>
      <c r="B45" s="7"/>
      <c r="C45" s="7"/>
      <c r="D45" s="5"/>
      <c r="E45" s="31"/>
      <c r="F45" s="22" t="str">
        <f t="shared" si="3"/>
        <v/>
      </c>
      <c r="G45" s="23"/>
      <c r="H45" s="8" t="str">
        <f t="shared" si="2"/>
        <v/>
      </c>
      <c r="I45" s="9" t="str">
        <f t="shared" si="1"/>
        <v/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1:18" s="11" customFormat="1" ht="13.5" thickBot="1">
      <c r="A46" s="69"/>
      <c r="B46" s="70"/>
      <c r="C46" s="70"/>
      <c r="D46" s="70"/>
      <c r="E46" s="70"/>
      <c r="F46" s="70"/>
      <c r="G46" s="70"/>
      <c r="H46" s="70"/>
      <c r="I46" s="71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customHeight="1" thickBot="1">
      <c r="A47" s="12" t="s">
        <v>8</v>
      </c>
      <c r="B47" s="58"/>
      <c r="C47" s="52"/>
      <c r="D47" s="59"/>
      <c r="E47" s="52"/>
      <c r="F47" s="52"/>
      <c r="G47" s="53"/>
      <c r="H47" s="6">
        <f>SUM(H10:H45)</f>
        <v>676.96</v>
      </c>
      <c r="I47" s="3"/>
      <c r="J47" s="1"/>
      <c r="K47" s="1"/>
      <c r="L47" s="1"/>
      <c r="M47" s="1"/>
      <c r="N47" s="1"/>
      <c r="O47" s="1"/>
      <c r="P47" s="1"/>
      <c r="Q47" s="1"/>
      <c r="R47" s="1"/>
    </row>
    <row r="48" spans="1:18" ht="13.5" thickBot="1">
      <c r="A48" s="32"/>
      <c r="B48" s="32"/>
      <c r="C48" s="32"/>
      <c r="D48" s="32"/>
      <c r="E48" s="32"/>
      <c r="F48" s="32"/>
      <c r="G48" s="68"/>
      <c r="H48" s="68"/>
      <c r="I48" s="72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 thickBot="1">
      <c r="A49" s="78" t="s">
        <v>51</v>
      </c>
      <c r="B49" s="79"/>
      <c r="C49" s="33"/>
      <c r="D49" s="33"/>
      <c r="E49" s="76" t="s">
        <v>11</v>
      </c>
      <c r="F49" s="77"/>
      <c r="G49" s="77"/>
      <c r="H49" s="34">
        <f>ROUND(H47*19%,2)</f>
        <v>128.62</v>
      </c>
      <c r="I49" s="73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80"/>
      <c r="B50" s="81"/>
      <c r="C50" s="33"/>
      <c r="D50" s="33"/>
      <c r="E50" s="33"/>
      <c r="F50" s="33"/>
      <c r="G50" s="66"/>
      <c r="H50" s="66"/>
      <c r="I50" s="73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 thickBot="1">
      <c r="A51" s="82"/>
      <c r="B51" s="83"/>
      <c r="C51" s="33"/>
      <c r="D51" s="33"/>
      <c r="E51" s="74" t="s">
        <v>8</v>
      </c>
      <c r="F51" s="75"/>
      <c r="G51" s="75"/>
      <c r="H51" s="35">
        <f>SUM(H47,H49)</f>
        <v>805.58</v>
      </c>
      <c r="I51" s="73"/>
      <c r="J51" s="1"/>
      <c r="K51" s="1"/>
      <c r="L51" s="1"/>
      <c r="M51" s="1"/>
      <c r="N51" s="1"/>
      <c r="O51" s="1"/>
      <c r="P51" s="1"/>
      <c r="Q51" s="1"/>
      <c r="R51" s="1"/>
    </row>
    <row r="52" spans="1:18" ht="1.5" customHeight="1">
      <c r="A52" s="33"/>
      <c r="B52" s="33"/>
      <c r="C52" s="33"/>
      <c r="D52" s="33"/>
      <c r="E52" s="33"/>
      <c r="F52" s="33"/>
      <c r="G52" s="1"/>
      <c r="H52" s="1"/>
      <c r="I52" s="73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hidden="1" customHeight="1"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hidden="1" customHeight="1"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hidden="1" customHeight="1"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hidden="1" customHeight="1"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hidden="1" customHeight="1"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hidden="1" customHeight="1"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hidden="1" customHeight="1"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hidden="1" customHeight="1"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hidden="1" customHeight="1"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hidden="1" customHeight="1"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hidden="1" customHeight="1"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hidden="1" customHeight="1"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</row>
    <row r="65" spans="7:18" ht="12.75" hidden="1" customHeight="1"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</row>
    <row r="66" spans="7:18" ht="12.75" hidden="1" customHeight="1"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</row>
    <row r="67" spans="7:18" ht="12.75" hidden="1" customHeight="1"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</row>
    <row r="68" spans="7:18" ht="12.75" hidden="1" customHeight="1"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</row>
    <row r="69" spans="7:18" ht="12.75" hidden="1" customHeight="1"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</row>
    <row r="70" spans="7:18" ht="12.75" hidden="1" customHeight="1"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</row>
    <row r="71" spans="7:18" ht="12.75" hidden="1" customHeight="1"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</row>
    <row r="72" spans="7:18" ht="12.75" hidden="1" customHeight="1"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</row>
    <row r="73" spans="7:18" ht="12.75" hidden="1" customHeight="1"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</row>
    <row r="74" spans="7:18" ht="12.75" hidden="1" customHeight="1"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</row>
    <row r="75" spans="7:18" ht="12.75" hidden="1" customHeight="1"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</row>
    <row r="76" spans="7:18" ht="12.75" hidden="1" customHeight="1"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</row>
    <row r="77" spans="7:18" ht="12.75" hidden="1" customHeight="1"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</row>
    <row r="78" spans="7:18" ht="12.75" hidden="1" customHeight="1"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</row>
    <row r="79" spans="7:18" ht="12.75" hidden="1" customHeight="1"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</row>
    <row r="80" spans="7:18" ht="12.75" hidden="1" customHeight="1"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</row>
    <row r="81" spans="7:18" ht="12.75" hidden="1" customHeight="1"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</row>
    <row r="82" spans="7:18" ht="12.75" hidden="1" customHeight="1"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</row>
    <row r="83" spans="7:18" ht="12.75" hidden="1" customHeight="1"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</row>
    <row r="84" spans="7:18" ht="12.75" hidden="1" customHeight="1"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</row>
    <row r="85" spans="7:18" ht="12.75" hidden="1" customHeight="1"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</row>
    <row r="86" spans="7:18" ht="12.75" hidden="1" customHeight="1"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</row>
    <row r="87" spans="7:18" ht="12.75" hidden="1" customHeight="1"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</row>
    <row r="88" spans="7:18" ht="12.75" hidden="1" customHeight="1"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</row>
    <row r="89" spans="7:18" ht="12.75" hidden="1" customHeight="1"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</row>
    <row r="90" spans="7:18" ht="12.75" hidden="1" customHeight="1"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</row>
    <row r="91" spans="7:18" ht="12.75" hidden="1" customHeight="1"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</row>
    <row r="92" spans="7:18" ht="12.75" hidden="1" customHeight="1"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</row>
    <row r="93" spans="7:18" ht="12.75" hidden="1" customHeight="1"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</row>
    <row r="94" spans="7:18" ht="12.75" hidden="1" customHeight="1"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</row>
    <row r="95" spans="7:18" ht="12.75" hidden="1" customHeight="1"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</row>
    <row r="96" spans="7:18" ht="12.75" hidden="1" customHeight="1"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</row>
    <row r="97" spans="7:18" ht="12.75" hidden="1" customHeight="1"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</row>
    <row r="98" spans="7:18" ht="12.75" hidden="1" customHeight="1"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</row>
    <row r="99" spans="7:18" ht="12.75" hidden="1" customHeight="1"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</row>
    <row r="100" spans="7:18" ht="12.75" hidden="1" customHeight="1"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7:18" ht="12.75" hidden="1" customHeight="1"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7:18" ht="12.75" hidden="1" customHeight="1"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7:18" ht="12.75" hidden="1" customHeight="1"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7:18" ht="12.75" hidden="1" customHeight="1"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7:18" ht="12.75" hidden="1" customHeight="1"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7:18" ht="12.75" hidden="1" customHeight="1"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7:18" ht="12.75" hidden="1" customHeight="1"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7:18" ht="12.75" hidden="1" customHeight="1"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7:18" ht="12.75" hidden="1" customHeight="1"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7:18" ht="12.75" hidden="1" customHeight="1"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7:18" ht="12.75" hidden="1" customHeight="1"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7:18" ht="12.75" hidden="1" customHeight="1"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7:18" ht="12.75" hidden="1" customHeight="1"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7:18" ht="12.75" hidden="1" customHeight="1"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7:18" ht="12.75" hidden="1" customHeight="1"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7:18" ht="12.75" hidden="1" customHeight="1"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7:18" ht="12.75" hidden="1" customHeight="1"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7:18" ht="12.75" hidden="1" customHeight="1"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7:18" ht="12.75" hidden="1" customHeight="1"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7:18" ht="12.75" hidden="1" customHeight="1"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7:18" ht="12.75" hidden="1" customHeight="1"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7:18" ht="12.75" hidden="1" customHeight="1"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7:18" ht="12.75" hidden="1" customHeight="1"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7:18" ht="12.75" hidden="1" customHeight="1"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7:18" ht="12.75" hidden="1" customHeight="1"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7:18" ht="12.75" hidden="1" customHeight="1"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7:18" ht="12.75" hidden="1" customHeight="1"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7:18" ht="12.75" hidden="1" customHeight="1"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7:18" ht="12.75" hidden="1" customHeight="1"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7:18" ht="12.75" hidden="1" customHeight="1"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7:18" ht="12.75" hidden="1" customHeight="1"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7:18" ht="12.75" hidden="1" customHeight="1"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7:18" ht="12.75" hidden="1" customHeight="1"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7:18" ht="12.75" hidden="1" customHeight="1"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7:18" ht="12.75" hidden="1" customHeight="1"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7:18" ht="12.75" hidden="1" customHeight="1"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7:18" ht="12.75" hidden="1" customHeight="1"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7:18" ht="12.75" hidden="1" customHeight="1"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7:18" ht="12.75" hidden="1" customHeight="1"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7:18" ht="12.75" hidden="1" customHeight="1"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7:18" ht="12.75" hidden="1" customHeight="1"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7:18" ht="12.75" hidden="1" customHeight="1"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7:18" ht="12.75" hidden="1" customHeight="1"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7:18" ht="12.75" hidden="1" customHeight="1"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7:18" ht="12.75" hidden="1" customHeight="1"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7:18" ht="12.75" hidden="1" customHeight="1"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7:18" ht="12.75" hidden="1" customHeight="1"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7:18" ht="12.75" hidden="1" customHeight="1"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7:18" ht="12.75" hidden="1" customHeight="1"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7:18" ht="12.75" hidden="1" customHeight="1"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7:18" ht="12.75" hidden="1" customHeight="1"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7:18" ht="12.75" hidden="1" customHeight="1"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7:18" ht="12.75" hidden="1" customHeight="1"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7:18" ht="12.75" hidden="1" customHeight="1"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7:18" ht="12.75" hidden="1" customHeight="1"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7:18" ht="12.75" hidden="1" customHeight="1"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7:18" ht="12.75" hidden="1" customHeight="1"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7:18" ht="12.75" hidden="1" customHeight="1"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7:18" ht="12.75" hidden="1" customHeight="1"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7:18" ht="12.75" hidden="1" customHeight="1"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7:18" ht="12.75" hidden="1" customHeight="1"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7:18" ht="12.75" hidden="1" customHeight="1"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7:18" ht="12.75" hidden="1" customHeight="1"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7:18" ht="12.75" hidden="1" customHeight="1"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7:18" ht="12.75" hidden="1" customHeight="1"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7:18" ht="12.75" hidden="1" customHeight="1"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7:18" ht="12.75" hidden="1" customHeight="1"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7:18" ht="12.75" hidden="1" customHeight="1"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7:18" ht="12.75" hidden="1" customHeight="1"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 formatRows="0" selectLockedCells="1"/>
  <mergeCells count="15">
    <mergeCell ref="B6:C6"/>
    <mergeCell ref="A4:C4"/>
    <mergeCell ref="E4:I4"/>
    <mergeCell ref="E6:I6"/>
    <mergeCell ref="A1:B3"/>
    <mergeCell ref="D1:D2"/>
    <mergeCell ref="E2:I2"/>
    <mergeCell ref="A7:I8"/>
    <mergeCell ref="G50:H50"/>
    <mergeCell ref="G48:H48"/>
    <mergeCell ref="A46:I46"/>
    <mergeCell ref="I48:I52"/>
    <mergeCell ref="E51:G51"/>
    <mergeCell ref="E49:G49"/>
    <mergeCell ref="A49:B51"/>
  </mergeCells>
  <phoneticPr fontId="2" type="noConversion"/>
  <conditionalFormatting sqref="D17:D45">
    <cfRule type="expression" dxfId="5" priority="12">
      <formula>IF(AND(ISBLANK(D17),OR(ISBLANK(C17)=FALSE,ISNUMBER(E17))),TRUE,FALSE)</formula>
    </cfRule>
  </conditionalFormatting>
  <conditionalFormatting sqref="E17:E45">
    <cfRule type="expression" dxfId="4" priority="11">
      <formula>IF(AND(ISBLANK(C17),ISBLANK(E17),ISBLANK(D17)=FALSE),TRUE,FALSE)</formula>
    </cfRule>
  </conditionalFormatting>
  <conditionalFormatting sqref="C17:C45">
    <cfRule type="expression" dxfId="3" priority="10">
      <formula>IF(AND(ISBLANK($C17),OR(ISNUMBER(D17),ISNUMBER(E17))),TRUE,FALSE)</formula>
    </cfRule>
  </conditionalFormatting>
  <conditionalFormatting sqref="D10:D16">
    <cfRule type="expression" dxfId="2" priority="3">
      <formula>IF(AND(ISBLANK(D10),OR(ISBLANK(C10)=FALSE,ISNUMBER(E10))),TRUE,FALSE)</formula>
    </cfRule>
  </conditionalFormatting>
  <conditionalFormatting sqref="E10:E16">
    <cfRule type="expression" dxfId="1" priority="2">
      <formula>IF(AND(ISBLANK(C10),ISBLANK(E10),ISBLANK(D10)=FALSE),TRUE,FALSE)</formula>
    </cfRule>
  </conditionalFormatting>
  <conditionalFormatting sqref="C10:C16">
    <cfRule type="expression" dxfId="0" priority="1">
      <formula>IF(AND(ISBLANK($C10),OR(ISNUMBER(D10),ISNUMBER(E10))),TRUE,FALSE)</formula>
    </cfRule>
  </conditionalFormatting>
  <printOptions horizontalCentered="1" verticalCentered="1"/>
  <pageMargins left="0.59055118110236227" right="0.47244094488188981" top="0.74803149606299213" bottom="0.9055118110236221" header="0.39370078740157483" footer="0.39370078740157483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C000"/>
  </sheetPr>
  <dimension ref="A1:P8"/>
  <sheetViews>
    <sheetView workbookViewId="0">
      <pane ySplit="2" topLeftCell="A3" activePane="bottomLeft" state="frozen"/>
      <selection pane="bottomLeft"/>
    </sheetView>
  </sheetViews>
  <sheetFormatPr baseColWidth="10" defaultColWidth="0" defaultRowHeight="12.75"/>
  <cols>
    <col min="1" max="1" width="12.85546875" style="27" customWidth="1"/>
    <col min="2" max="2" width="28.5703125" style="27" customWidth="1"/>
    <col min="3" max="8" width="12.85546875" style="27" customWidth="1"/>
    <col min="9" max="9" width="17.140625" style="27" customWidth="1"/>
    <col min="10" max="10" width="21.42578125" style="27" customWidth="1"/>
    <col min="11" max="11" width="17.140625" style="27" customWidth="1"/>
    <col min="12" max="12" width="14.28515625" style="27" customWidth="1"/>
    <col min="13" max="13" width="17.140625" style="27" customWidth="1"/>
    <col min="14" max="14" width="14.28515625" style="27" customWidth="1"/>
    <col min="15" max="16" width="12.85546875" style="27" customWidth="1"/>
    <col min="17" max="16384" width="11.42578125" style="27" hidden="1"/>
  </cols>
  <sheetData>
    <row r="1" spans="1:16" s="2" customFormat="1" ht="15.75">
      <c r="A1" s="24" t="s">
        <v>13</v>
      </c>
    </row>
    <row r="2" spans="1:16" s="25" customFormat="1" ht="25.5">
      <c r="A2" s="25" t="s">
        <v>14</v>
      </c>
      <c r="B2" s="25" t="s">
        <v>0</v>
      </c>
      <c r="C2" s="25" t="s">
        <v>12</v>
      </c>
      <c r="D2" s="25" t="s">
        <v>1</v>
      </c>
      <c r="E2" s="25" t="s">
        <v>16</v>
      </c>
      <c r="F2" s="25" t="s">
        <v>2</v>
      </c>
      <c r="G2" s="25" t="s">
        <v>3</v>
      </c>
      <c r="H2" s="25" t="s">
        <v>9</v>
      </c>
      <c r="I2" s="26" t="s">
        <v>34</v>
      </c>
      <c r="J2" s="26" t="s">
        <v>46</v>
      </c>
      <c r="K2" s="26" t="s">
        <v>35</v>
      </c>
      <c r="L2" s="25" t="s">
        <v>33</v>
      </c>
      <c r="M2" s="26" t="s">
        <v>35</v>
      </c>
      <c r="N2" s="26" t="s">
        <v>39</v>
      </c>
      <c r="O2" s="25" t="s">
        <v>17</v>
      </c>
      <c r="P2" s="25" t="s">
        <v>18</v>
      </c>
    </row>
    <row r="3" spans="1:16" ht="25.5">
      <c r="A3" s="27" t="s">
        <v>15</v>
      </c>
      <c r="B3" s="27" t="s">
        <v>10</v>
      </c>
      <c r="C3" s="27" t="s">
        <v>19</v>
      </c>
      <c r="D3" s="27" t="s">
        <v>20</v>
      </c>
      <c r="E3" s="27" t="s">
        <v>7</v>
      </c>
      <c r="F3" s="27" t="s">
        <v>4</v>
      </c>
      <c r="G3" s="27" t="s">
        <v>5</v>
      </c>
      <c r="H3" s="27" t="s">
        <v>6</v>
      </c>
      <c r="I3" s="28" t="s">
        <v>36</v>
      </c>
      <c r="J3" s="28" t="s">
        <v>47</v>
      </c>
      <c r="K3" s="28" t="s">
        <v>37</v>
      </c>
      <c r="L3" s="29" t="s">
        <v>38</v>
      </c>
      <c r="M3" s="28" t="s">
        <v>37</v>
      </c>
      <c r="N3" s="28" t="s">
        <v>40</v>
      </c>
      <c r="O3" s="27" t="s">
        <v>8</v>
      </c>
      <c r="P3" s="27" t="s">
        <v>11</v>
      </c>
    </row>
    <row r="4" spans="1:16">
      <c r="A4" s="29"/>
    </row>
    <row r="5" spans="1:16">
      <c r="A5" s="29"/>
    </row>
    <row r="6" spans="1:16">
      <c r="A6" s="29"/>
    </row>
    <row r="7" spans="1:16">
      <c r="A7" s="29"/>
    </row>
    <row r="8" spans="1:16">
      <c r="A8" s="2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14999847407452621"/>
  </sheetPr>
  <dimension ref="A1:B20"/>
  <sheetViews>
    <sheetView showGridLines="0" workbookViewId="0">
      <selection activeCell="B19" sqref="B19"/>
    </sheetView>
  </sheetViews>
  <sheetFormatPr baseColWidth="10" defaultColWidth="0" defaultRowHeight="15" customHeight="1" zeroHeight="1"/>
  <cols>
    <col min="1" max="1" width="17.140625" style="17" customWidth="1"/>
    <col min="2" max="2" width="158.85546875" style="16" customWidth="1"/>
    <col min="3" max="16384" width="11.42578125" style="2" hidden="1"/>
  </cols>
  <sheetData>
    <row r="1" spans="1:2" ht="37.5" customHeight="1" thickBot="1">
      <c r="A1" s="18" t="s">
        <v>21</v>
      </c>
      <c r="B1" s="19" t="s">
        <v>22</v>
      </c>
    </row>
    <row r="2" spans="1:2" ht="15" customHeight="1">
      <c r="A2" s="93"/>
      <c r="B2" s="93"/>
    </row>
    <row r="3" spans="1:2" ht="15" customHeight="1">
      <c r="A3" s="39" t="s">
        <v>41</v>
      </c>
      <c r="B3" s="45" t="s">
        <v>42</v>
      </c>
    </row>
    <row r="4" spans="1:2" ht="15" customHeight="1">
      <c r="A4" s="38"/>
      <c r="B4" s="49" t="s">
        <v>43</v>
      </c>
    </row>
    <row r="5" spans="1:2" ht="15" customHeight="1">
      <c r="A5" s="38"/>
      <c r="B5" s="40" t="s">
        <v>48</v>
      </c>
    </row>
    <row r="6" spans="1:2" ht="15" customHeight="1">
      <c r="A6" s="36"/>
      <c r="B6" s="37"/>
    </row>
    <row r="7" spans="1:2" ht="15" customHeight="1">
      <c r="A7" s="39" t="s">
        <v>30</v>
      </c>
      <c r="B7" s="44" t="s">
        <v>32</v>
      </c>
    </row>
    <row r="8" spans="1:2" ht="15" customHeight="1">
      <c r="A8" s="21"/>
      <c r="B8" s="20" t="s">
        <v>31</v>
      </c>
    </row>
    <row r="9" spans="1:2" ht="15" customHeight="1">
      <c r="A9" s="92"/>
      <c r="B9" s="91"/>
    </row>
    <row r="10" spans="1:2" ht="15" customHeight="1">
      <c r="A10" s="39" t="s">
        <v>23</v>
      </c>
      <c r="B10" s="44" t="s">
        <v>28</v>
      </c>
    </row>
    <row r="11" spans="1:2" ht="15" customHeight="1">
      <c r="A11" s="21"/>
      <c r="B11" s="20" t="s">
        <v>29</v>
      </c>
    </row>
    <row r="12" spans="1:2" ht="15" customHeight="1">
      <c r="A12" s="92"/>
      <c r="B12" s="91"/>
    </row>
    <row r="13" spans="1:2" ht="15" customHeight="1">
      <c r="A13" s="39" t="s">
        <v>24</v>
      </c>
      <c r="B13" s="43" t="s">
        <v>27</v>
      </c>
    </row>
    <row r="14" spans="1:2" ht="15" customHeight="1">
      <c r="A14" s="91"/>
      <c r="B14" s="91"/>
    </row>
    <row r="15" spans="1:2" ht="15" customHeight="1">
      <c r="A15" s="39" t="s">
        <v>25</v>
      </c>
      <c r="B15" s="46" t="s">
        <v>26</v>
      </c>
    </row>
    <row r="16" spans="1:2" ht="15" customHeight="1">
      <c r="A16" s="41"/>
      <c r="B16" s="42"/>
    </row>
    <row r="17" spans="1:2" ht="15" customHeight="1">
      <c r="A17" s="41"/>
      <c r="B17" s="42"/>
    </row>
    <row r="18" spans="1:2" ht="15" customHeight="1">
      <c r="A18" s="41"/>
      <c r="B18" s="42"/>
    </row>
    <row r="19" spans="1:2" ht="15" customHeight="1">
      <c r="A19" s="47" t="s">
        <v>44</v>
      </c>
      <c r="B19" s="48" t="s">
        <v>45</v>
      </c>
    </row>
    <row r="20" spans="1:2" ht="15" customHeight="1">
      <c r="A20" s="90"/>
      <c r="B20" s="90"/>
    </row>
  </sheetData>
  <sheetProtection password="C724" sheet="1" objects="1" scenarios="1" selectLockedCells="1"/>
  <mergeCells count="5">
    <mergeCell ref="A20:B20"/>
    <mergeCell ref="A14:B14"/>
    <mergeCell ref="A12:B12"/>
    <mergeCell ref="A2:B2"/>
    <mergeCell ref="A9:B9"/>
  </mergeCells>
  <hyperlinks>
    <hyperlink ref="B19" r:id="rId1" display="Bei Fragen und Anregungen, bitte   &gt; HIER &lt;   klicken"/>
  </hyperlinks>
  <pageMargins left="0.7" right="0.7" top="0.78740157499999996" bottom="0.78740157499999996" header="0.3" footer="0.3"/>
  <pageSetup paperSize="9" orientation="portrait" r:id="rId2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Aufstellung</vt:lpstr>
      <vt:lpstr>verfügbare Sprachen</vt:lpstr>
      <vt:lpstr>Changelog</vt:lpstr>
      <vt:lpstr>Aufstellung!Drucktitel</vt:lpstr>
    </vt:vector>
  </TitlesOfParts>
  <Company>Mediasterling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Landscape Template</dc:title>
  <dc:creator>Hülya Aksünger</dc:creator>
  <dc:description>Built by: www.mediasterling.com</dc:description>
  <cp:lastModifiedBy>Theresa Schmahl</cp:lastModifiedBy>
  <cp:lastPrinted>2012-08-20T08:27:13Z</cp:lastPrinted>
  <dcterms:created xsi:type="dcterms:W3CDTF">2009-10-09T08:51:21Z</dcterms:created>
  <dcterms:modified xsi:type="dcterms:W3CDTF">2018-12-06T07:50:09Z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_Version">
    <vt:lpwstr>1.0</vt:lpwstr>
  </property>
  <property fmtid="{D5CDD505-2E9C-101B-9397-08002B2CF9AE}" pid="3" name="BExAnalyzer_OldName">
    <vt:lpwstr>Reisekostensheet - neu.xlsm</vt:lpwstr>
  </property>
</Properties>
</file>